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12" windowWidth="21828" windowHeight="9276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7" i="1"/>
  <c r="G9" i="1"/>
  <c r="F9" i="1"/>
  <c r="E9" i="1"/>
  <c r="D9" i="1"/>
  <c r="C9" i="1"/>
  <c r="B9" i="1"/>
  <c r="A5" i="1"/>
  <c r="A2" i="1"/>
  <c r="E29" i="1" l="1"/>
  <c r="F29" i="1"/>
  <c r="C29" i="1"/>
  <c r="D29" i="1"/>
  <c r="B29" i="1"/>
  <c r="G29" i="1"/>
</calcChain>
</file>

<file path=xl/sharedStrings.xml><?xml version="1.0" encoding="utf-8"?>
<sst xmlns="http://schemas.openxmlformats.org/spreadsheetml/2006/main" count="34" uniqueCount="25">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</sst>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Cuenta%20P&#250;blica%202018/SIRET%203er%20trimestre%202018/0361_LDF_1803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32" sqref="A32"/>
    </sheetView>
  </sheetViews>
  <sheetFormatPr baseColWidth="10" defaultColWidth="0" defaultRowHeight="0" zeroHeight="1" x14ac:dyDescent="0.3"/>
  <cols>
    <col min="1" max="1" width="44.88671875" customWidth="1"/>
    <col min="2" max="6" width="20.6640625" customWidth="1"/>
    <col min="7" max="7" width="18.33203125" customWidth="1"/>
    <col min="8" max="16384" width="10.6640625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UNIVERSIDAD POLITECNICA DE JUVENTINO ROSAS,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8" t="str">
        <f>TRIMESTRE</f>
        <v>Del 1 de enero al 30 de marzo de 2018 (b)</v>
      </c>
      <c r="B5" s="9"/>
      <c r="C5" s="9"/>
      <c r="D5" s="9"/>
      <c r="E5" s="9"/>
      <c r="F5" s="9"/>
      <c r="G5" s="10"/>
    </row>
    <row r="6" spans="1:7" ht="14.4" x14ac:dyDescent="0.3">
      <c r="A6" s="11" t="s">
        <v>3</v>
      </c>
      <c r="B6" s="12"/>
      <c r="C6" s="12"/>
      <c r="D6" s="12"/>
      <c r="E6" s="12"/>
      <c r="F6" s="12"/>
      <c r="G6" s="13"/>
    </row>
    <row r="7" spans="1:7" ht="14.4" x14ac:dyDescent="0.3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28.8" x14ac:dyDescent="0.3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ht="14.4" x14ac:dyDescent="0.3">
      <c r="A9" s="21" t="s">
        <v>12</v>
      </c>
      <c r="B9" s="22">
        <f>SUM(B10:GASTO_NE_FIN_01)</f>
        <v>34981155.340000004</v>
      </c>
      <c r="C9" s="22">
        <f>SUM(C10:GASTO_NE_FIN_02)</f>
        <v>4784298.0599999996</v>
      </c>
      <c r="D9" s="22">
        <f>SUM(D10:GASTO_NE_FIN_03)</f>
        <v>39765453.400000006</v>
      </c>
      <c r="E9" s="22">
        <f>SUM(E10:GASTO_NE_FIN_04)</f>
        <v>28814129.34</v>
      </c>
      <c r="F9" s="22">
        <f>SUM(F10:GASTO_NE_FIN_05)</f>
        <v>28812679.34</v>
      </c>
      <c r="G9" s="22">
        <f>SUM(G10:GASTO_NE_FIN_06)</f>
        <v>10951324.060000001</v>
      </c>
    </row>
    <row r="10" spans="1:7" s="26" customFormat="1" ht="14.4" x14ac:dyDescent="0.3">
      <c r="A10" s="23" t="s">
        <v>13</v>
      </c>
      <c r="B10" s="24">
        <v>2191273.23</v>
      </c>
      <c r="C10" s="24">
        <v>288950.46000000002</v>
      </c>
      <c r="D10" s="24">
        <v>2480223.69</v>
      </c>
      <c r="E10" s="24">
        <v>1794298.16</v>
      </c>
      <c r="F10" s="24">
        <v>1794298.16</v>
      </c>
      <c r="G10" s="25">
        <v>685925.53</v>
      </c>
    </row>
    <row r="11" spans="1:7" s="26" customFormat="1" ht="14.4" x14ac:dyDescent="0.3">
      <c r="A11" s="23" t="s">
        <v>14</v>
      </c>
      <c r="B11" s="24">
        <v>23862695.09</v>
      </c>
      <c r="C11" s="24">
        <v>2288510.5099999998</v>
      </c>
      <c r="D11" s="24">
        <v>26151205.600000001</v>
      </c>
      <c r="E11" s="24">
        <v>20817805.140000001</v>
      </c>
      <c r="F11" s="24">
        <v>20816355.140000001</v>
      </c>
      <c r="G11" s="25">
        <v>5333400.4600000009</v>
      </c>
    </row>
    <row r="12" spans="1:7" s="26" customFormat="1" ht="14.4" x14ac:dyDescent="0.3">
      <c r="A12" s="23" t="s">
        <v>15</v>
      </c>
      <c r="B12" s="24">
        <v>8927187.0199999996</v>
      </c>
      <c r="C12" s="24">
        <v>2206837.09</v>
      </c>
      <c r="D12" s="24">
        <v>11134024.109999999</v>
      </c>
      <c r="E12" s="24">
        <v>6202026.04</v>
      </c>
      <c r="F12" s="24">
        <v>6202026.04</v>
      </c>
      <c r="G12" s="25">
        <v>4931998.0699999994</v>
      </c>
    </row>
    <row r="13" spans="1:7" s="26" customFormat="1" ht="14.4" x14ac:dyDescent="0.3">
      <c r="A13" s="23" t="s">
        <v>16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5">
        <v>0</v>
      </c>
    </row>
    <row r="14" spans="1:7" s="26" customFormat="1" ht="14.4" x14ac:dyDescent="0.3">
      <c r="A14" s="23" t="s">
        <v>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5">
        <v>0</v>
      </c>
    </row>
    <row r="15" spans="1:7" s="26" customFormat="1" ht="14.4" x14ac:dyDescent="0.3">
      <c r="A15" s="23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5">
        <v>0</v>
      </c>
    </row>
    <row r="16" spans="1:7" s="26" customFormat="1" ht="14.4" x14ac:dyDescent="0.3">
      <c r="A16" s="23" t="s">
        <v>19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5">
        <v>0</v>
      </c>
    </row>
    <row r="17" spans="1:7" s="26" customFormat="1" ht="14.4" x14ac:dyDescent="0.3">
      <c r="A17" s="23" t="s">
        <v>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5">
        <f t="shared" ref="G17" si="0">D17-E17</f>
        <v>0</v>
      </c>
    </row>
    <row r="18" spans="1:7" ht="14.4" x14ac:dyDescent="0.3">
      <c r="A18" s="27" t="s">
        <v>21</v>
      </c>
      <c r="B18" s="28"/>
      <c r="C18" s="28"/>
      <c r="D18" s="28"/>
      <c r="E18" s="28"/>
      <c r="F18" s="28"/>
      <c r="G18" s="28"/>
    </row>
    <row r="19" spans="1:7" s="26" customFormat="1" ht="14.4" x14ac:dyDescent="0.3">
      <c r="A19" s="29" t="s">
        <v>22</v>
      </c>
      <c r="B19" s="30">
        <f>SUM(B20:GASTO_E_FIN_01)</f>
        <v>0</v>
      </c>
      <c r="C19" s="30">
        <f>SUM(C20:GASTO_E_FIN_02)</f>
        <v>14272627.560000001</v>
      </c>
      <c r="D19" s="30">
        <f>SUM(D20:GASTO_E_FIN_03)</f>
        <v>14272627.560000001</v>
      </c>
      <c r="E19" s="30">
        <f>SUM(E20:GASTO_E_FIN_04)</f>
        <v>7148340.8100000005</v>
      </c>
      <c r="F19" s="30">
        <f>SUM(F20:GASTO_E_FIN_05)</f>
        <v>7122820.8100000005</v>
      </c>
      <c r="G19" s="30">
        <f>SUM(G20:GASTO_E_FIN_06)</f>
        <v>7124286.75</v>
      </c>
    </row>
    <row r="20" spans="1:7" s="26" customFormat="1" ht="14.4" x14ac:dyDescent="0.3">
      <c r="A20" s="23" t="s">
        <v>13</v>
      </c>
      <c r="B20" s="24">
        <v>0</v>
      </c>
      <c r="C20" s="24">
        <v>1891561.62</v>
      </c>
      <c r="D20" s="24">
        <v>1891561.62</v>
      </c>
      <c r="E20" s="24">
        <v>653910.21</v>
      </c>
      <c r="F20" s="24">
        <v>653910.21</v>
      </c>
      <c r="G20" s="24">
        <v>1237651.4100000001</v>
      </c>
    </row>
    <row r="21" spans="1:7" s="26" customFormat="1" ht="14.4" x14ac:dyDescent="0.3">
      <c r="A21" s="23" t="s">
        <v>14</v>
      </c>
      <c r="B21" s="24">
        <v>0</v>
      </c>
      <c r="C21" s="24">
        <v>8101544.2000000002</v>
      </c>
      <c r="D21" s="24">
        <v>8101544.2000000002</v>
      </c>
      <c r="E21" s="24">
        <v>4052015.19</v>
      </c>
      <c r="F21" s="24">
        <v>4026495.19</v>
      </c>
      <c r="G21" s="24">
        <v>4049529.0100000002</v>
      </c>
    </row>
    <row r="22" spans="1:7" s="26" customFormat="1" ht="14.4" x14ac:dyDescent="0.3">
      <c r="A22" s="23" t="s">
        <v>15</v>
      </c>
      <c r="B22" s="24">
        <v>0</v>
      </c>
      <c r="C22" s="24">
        <v>4279521.74</v>
      </c>
      <c r="D22" s="24">
        <v>4279521.74</v>
      </c>
      <c r="E22" s="24">
        <v>2442415.41</v>
      </c>
      <c r="F22" s="24">
        <v>2442415.41</v>
      </c>
      <c r="G22" s="24">
        <v>1837106.33</v>
      </c>
    </row>
    <row r="23" spans="1:7" s="26" customFormat="1" ht="14.4" x14ac:dyDescent="0.3">
      <c r="A23" s="23" t="s">
        <v>16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s="26" customFormat="1" ht="14.4" x14ac:dyDescent="0.3">
      <c r="A24" s="23" t="s">
        <v>17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s="26" customFormat="1" ht="14.4" x14ac:dyDescent="0.3">
      <c r="A25" s="23" t="s">
        <v>18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s="26" customFormat="1" ht="14.4" x14ac:dyDescent="0.3">
      <c r="A26" s="23" t="s">
        <v>19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s="26" customFormat="1" ht="14.4" x14ac:dyDescent="0.3">
      <c r="A27" s="23" t="s">
        <v>20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ht="14.4" x14ac:dyDescent="0.3">
      <c r="A28" s="27" t="s">
        <v>21</v>
      </c>
      <c r="B28" s="28"/>
      <c r="C28" s="28"/>
      <c r="D28" s="28"/>
      <c r="E28" s="28"/>
      <c r="F28" s="28"/>
      <c r="G28" s="28"/>
    </row>
    <row r="29" spans="1:7" ht="14.4" x14ac:dyDescent="0.3">
      <c r="A29" s="29" t="s">
        <v>23</v>
      </c>
      <c r="B29" s="30">
        <f>GASTO_NE_T1+GASTO_E_T1</f>
        <v>34981155.340000004</v>
      </c>
      <c r="C29" s="30">
        <f>GASTO_NE_T2+GASTO_E_T2</f>
        <v>19056925.620000001</v>
      </c>
      <c r="D29" s="30">
        <f>GASTO_NE_T3+GASTO_E_T3</f>
        <v>54038080.960000008</v>
      </c>
      <c r="E29" s="30">
        <f>GASTO_NE_T4+GASTO_E_T4</f>
        <v>35962470.149999999</v>
      </c>
      <c r="F29" s="30">
        <f>GASTO_NE_T5+GASTO_E_T5</f>
        <v>35935500.149999999</v>
      </c>
      <c r="G29" s="30">
        <f>GASTO_NE_T6+GASTO_E_T6</f>
        <v>18075610.810000002</v>
      </c>
    </row>
    <row r="30" spans="1:7" ht="14.4" x14ac:dyDescent="0.3">
      <c r="A30" s="29"/>
      <c r="B30" s="30"/>
      <c r="C30" s="30"/>
      <c r="D30" s="30"/>
      <c r="E30" s="30"/>
      <c r="F30" s="30"/>
      <c r="G30" s="30"/>
    </row>
    <row r="31" spans="1:7" ht="14.4" x14ac:dyDescent="0.3">
      <c r="A31" s="29"/>
      <c r="B31" s="30"/>
      <c r="C31" s="30"/>
      <c r="D31" s="30"/>
      <c r="E31" s="30"/>
      <c r="F31" s="30"/>
      <c r="G31" s="30"/>
    </row>
    <row r="32" spans="1:7" ht="14.4" x14ac:dyDescent="0.3">
      <c r="A32" s="34" t="s">
        <v>24</v>
      </c>
      <c r="B32" s="31"/>
      <c r="C32" s="31"/>
      <c r="D32" s="31"/>
      <c r="E32" s="31"/>
      <c r="F32" s="31"/>
      <c r="G32" s="32"/>
    </row>
    <row r="33" spans="1:1" ht="14.4" hidden="1" x14ac:dyDescent="0.3">
      <c r="A33" s="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1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2018-10-29T23:42:29Z</dcterms:created>
  <dcterms:modified xsi:type="dcterms:W3CDTF">2018-10-29T23:43:35Z</dcterms:modified>
</cp:coreProperties>
</file>